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wasaki\Desktop\持続化給付金\"/>
    </mc:Choice>
  </mc:AlternateContent>
  <bookViews>
    <workbookView xWindow="0" yWindow="0" windowWidth="23040" windowHeight="9384"/>
  </bookViews>
  <sheets>
    <sheet name="法人" sheetId="1" r:id="rId1"/>
    <sheet name="個人事業主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N12" i="4" s="1"/>
  <c r="C10" i="1"/>
  <c r="D10" i="1"/>
  <c r="E10" i="1"/>
  <c r="F10" i="1"/>
  <c r="G10" i="1"/>
  <c r="H10" i="1"/>
  <c r="I10" i="1"/>
  <c r="J10" i="1"/>
  <c r="K10" i="1"/>
  <c r="L10" i="1"/>
  <c r="M10" i="1"/>
  <c r="B10" i="1"/>
  <c r="D2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N9" i="1"/>
  <c r="A22" i="1" s="1"/>
  <c r="A22" i="4" l="1"/>
  <c r="G22" i="4" s="1"/>
  <c r="G22" i="1"/>
  <c r="F26" i="1" s="1"/>
  <c r="N12" i="1"/>
  <c r="E26" i="1" l="1"/>
  <c r="F25" i="1"/>
  <c r="C28" i="1" s="1"/>
  <c r="F26" i="4"/>
  <c r="F25" i="4"/>
  <c r="C28" i="4" s="1"/>
  <c r="E26" i="4"/>
</calcChain>
</file>

<file path=xl/sharedStrings.xml><?xml version="1.0" encoding="utf-8"?>
<sst xmlns="http://schemas.openxmlformats.org/spreadsheetml/2006/main" count="58" uniqueCount="28">
  <si>
    <t>前年同月比</t>
    <rPh sb="0" eb="2">
      <t>ゼンネン</t>
    </rPh>
    <rPh sb="2" eb="5">
      <t>ドウゲツヒ</t>
    </rPh>
    <phoneticPr fontId="1"/>
  </si>
  <si>
    <t>合計</t>
    <rPh sb="0" eb="2">
      <t>ゴウケイ</t>
    </rPh>
    <phoneticPr fontId="1"/>
  </si>
  <si>
    <t>⬛前年同月比▲50%月の対象期間</t>
    <rPh sb="1" eb="3">
      <t>ゼンネン</t>
    </rPh>
    <rPh sb="3" eb="6">
      <t>ドウゲツヒ</t>
    </rPh>
    <rPh sb="10" eb="11">
      <t>ツキ</t>
    </rPh>
    <rPh sb="12" eb="14">
      <t>タイショウ</t>
    </rPh>
    <rPh sb="14" eb="16">
      <t>キカン</t>
    </rPh>
    <phoneticPr fontId="1"/>
  </si>
  <si>
    <t>⬛給付額について　減少分の計算方法</t>
    <rPh sb="1" eb="4">
      <t>キュウフガク</t>
    </rPh>
    <rPh sb="9" eb="12">
      <t>ゲンショウブン</t>
    </rPh>
    <rPh sb="13" eb="15">
      <t>ケイサン</t>
    </rPh>
    <rPh sb="15" eb="17">
      <t>ホウホウ</t>
    </rPh>
    <phoneticPr fontId="1"/>
  </si>
  <si>
    <t>　　前年の総売上&lt;事業収入&gt; －(前年同月比▲50%月の売上げ × 12ヶ月)</t>
    <rPh sb="2" eb="4">
      <t>ゼンネン</t>
    </rPh>
    <rPh sb="5" eb="8">
      <t>ソウウリアゲ</t>
    </rPh>
    <rPh sb="9" eb="11">
      <t>ジギョウ</t>
    </rPh>
    <rPh sb="11" eb="13">
      <t>シュウニュウ</t>
    </rPh>
    <rPh sb="17" eb="19">
      <t>ゼンネン</t>
    </rPh>
    <rPh sb="19" eb="22">
      <t>ドウゲツヒ</t>
    </rPh>
    <rPh sb="26" eb="27">
      <t>ツキ</t>
    </rPh>
    <rPh sb="28" eb="30">
      <t>ウリアゲ</t>
    </rPh>
    <rPh sb="37" eb="38">
      <t>ゲツ</t>
    </rPh>
    <phoneticPr fontId="1"/>
  </si>
  <si>
    <t>対象月×12ヶ月</t>
    <rPh sb="0" eb="2">
      <t>タイショウ</t>
    </rPh>
    <rPh sb="2" eb="3">
      <t>ツキ</t>
    </rPh>
    <rPh sb="7" eb="8">
      <t>ゲツ</t>
    </rPh>
    <phoneticPr fontId="1"/>
  </si>
  <si>
    <t>イコール</t>
    <phoneticPr fontId="1"/>
  </si>
  <si>
    <t>計算額</t>
    <rPh sb="0" eb="3">
      <t>ケイサンガク</t>
    </rPh>
    <phoneticPr fontId="1"/>
  </si>
  <si>
    <t>－</t>
    <phoneticPr fontId="1"/>
  </si>
  <si>
    <t>計算額が200万円より多い場合の給付額</t>
    <rPh sb="0" eb="3">
      <t>ケイサンガク</t>
    </rPh>
    <rPh sb="7" eb="9">
      <t>マンエン</t>
    </rPh>
    <rPh sb="11" eb="12">
      <t>オオ</t>
    </rPh>
    <rPh sb="13" eb="15">
      <t>バアイ</t>
    </rPh>
    <rPh sb="16" eb="19">
      <t>キュウフガク</t>
    </rPh>
    <phoneticPr fontId="1"/>
  </si>
  <si>
    <t>計算額が200万円より少ない場合の給付額</t>
    <rPh sb="0" eb="3">
      <t>ケイサンガク</t>
    </rPh>
    <rPh sb="7" eb="9">
      <t>マンエン</t>
    </rPh>
    <rPh sb="11" eb="12">
      <t>スク</t>
    </rPh>
    <rPh sb="14" eb="16">
      <t>バアイ</t>
    </rPh>
    <rPh sb="17" eb="20">
      <t>キュウフガク</t>
    </rPh>
    <phoneticPr fontId="1"/>
  </si>
  <si>
    <t>判定</t>
    <rPh sb="0" eb="2">
      <t>ハンテイ</t>
    </rPh>
    <phoneticPr fontId="1"/>
  </si>
  <si>
    <t>給付額</t>
    <rPh sb="0" eb="3">
      <t>キュウフガク</t>
    </rPh>
    <phoneticPr fontId="1"/>
  </si>
  <si>
    <t>対象月の額</t>
    <rPh sb="0" eb="2">
      <t>タイショウ</t>
    </rPh>
    <rPh sb="2" eb="3">
      <t>ツキ</t>
    </rPh>
    <rPh sb="4" eb="5">
      <t>ガク</t>
    </rPh>
    <phoneticPr fontId="1"/>
  </si>
  <si>
    <t>※白抜きのセルに任意の数値を入れてください。</t>
    <rPh sb="1" eb="3">
      <t>シロヌ</t>
    </rPh>
    <rPh sb="8" eb="10">
      <t>ニンイ</t>
    </rPh>
    <rPh sb="11" eb="13">
      <t>スウチ</t>
    </rPh>
    <rPh sb="14" eb="15">
      <t>イ</t>
    </rPh>
    <phoneticPr fontId="1"/>
  </si>
  <si>
    <t>※色つきのセルには数値を入れないでください。</t>
    <rPh sb="1" eb="2">
      <t>イロ</t>
    </rPh>
    <rPh sb="9" eb="11">
      <t>スウチ</t>
    </rPh>
    <rPh sb="12" eb="13">
      <t>イ</t>
    </rPh>
    <phoneticPr fontId="1"/>
  </si>
  <si>
    <t>※対象期間（対象月）の太枠はご自身で編集してください。</t>
    <rPh sb="1" eb="3">
      <t>タイショウ</t>
    </rPh>
    <rPh sb="3" eb="5">
      <t>キカン</t>
    </rPh>
    <rPh sb="6" eb="8">
      <t>タイショウ</t>
    </rPh>
    <rPh sb="8" eb="9">
      <t>ツキ</t>
    </rPh>
    <rPh sb="11" eb="13">
      <t>フトワク</t>
    </rPh>
    <rPh sb="15" eb="17">
      <t>ジシン</t>
    </rPh>
    <rPh sb="18" eb="20">
      <t>ヘンシュウ</t>
    </rPh>
    <phoneticPr fontId="1"/>
  </si>
  <si>
    <t>※ご自身での再編集はご自由にどうぞ。再配布はご遠慮ください。</t>
    <rPh sb="2" eb="4">
      <t>ジシン</t>
    </rPh>
    <rPh sb="6" eb="9">
      <t>サイヘンシュウ</t>
    </rPh>
    <rPh sb="11" eb="13">
      <t>ジユウ</t>
    </rPh>
    <rPh sb="18" eb="21">
      <t>サイハイフ</t>
    </rPh>
    <rPh sb="23" eb="25">
      <t>エンリョ</t>
    </rPh>
    <phoneticPr fontId="1"/>
  </si>
  <si>
    <r>
      <t>　　2020年1月以降、新型コロナウイルス感染症拡大の影響等により、</t>
    </r>
    <r>
      <rPr>
        <b/>
        <sz val="11"/>
        <color rgb="FFFF0000"/>
        <rFont val="ＭＳ Ｐゴシック"/>
        <family val="3"/>
        <charset val="128"/>
        <scheme val="minor"/>
      </rPr>
      <t>前年同月比で事業収入が50%以上減少した月（対象月）</t>
    </r>
    <r>
      <rPr>
        <sz val="11"/>
        <color theme="1"/>
        <rFont val="ＭＳ Ｐゴシック"/>
        <family val="2"/>
        <charset val="128"/>
        <scheme val="minor"/>
      </rPr>
      <t>が存在すること</t>
    </r>
    <phoneticPr fontId="1"/>
  </si>
  <si>
    <r>
      <t>　　対象年度は</t>
    </r>
    <r>
      <rPr>
        <b/>
        <sz val="11"/>
        <color rgb="FFFF0000"/>
        <rFont val="ＭＳ Ｐゴシック"/>
        <family val="3"/>
        <charset val="128"/>
        <scheme val="minor"/>
      </rPr>
      <t>対象月が存在する事業年度</t>
    </r>
    <rPh sb="2" eb="4">
      <t>タイショウ</t>
    </rPh>
    <rPh sb="4" eb="6">
      <t>ネンド</t>
    </rPh>
    <rPh sb="7" eb="9">
      <t>タイショウ</t>
    </rPh>
    <rPh sb="9" eb="10">
      <t>ツキ</t>
    </rPh>
    <rPh sb="11" eb="13">
      <t>ソンザイ</t>
    </rPh>
    <rPh sb="15" eb="17">
      <t>ジギョウ</t>
    </rPh>
    <rPh sb="17" eb="19">
      <t>ネンド</t>
    </rPh>
    <phoneticPr fontId="1"/>
  </si>
  <si>
    <t>対象前年度</t>
    <rPh sb="0" eb="2">
      <t>タイショウ</t>
    </rPh>
    <rPh sb="2" eb="5">
      <t>ゼンネンド</t>
    </rPh>
    <phoneticPr fontId="1"/>
  </si>
  <si>
    <t>対象年度</t>
    <rPh sb="0" eb="2">
      <t>タイショウ</t>
    </rPh>
    <rPh sb="2" eb="4">
      <t>ネンド</t>
    </rPh>
    <phoneticPr fontId="1"/>
  </si>
  <si>
    <t>　　法人・最大200万円　個人事業者・最大100万円　※ただし、昨年1年間の売上からの減少分を上限とする　※10万円未満は切り捨て</t>
    <rPh sb="2" eb="4">
      <t>ホウジン</t>
    </rPh>
    <rPh sb="5" eb="7">
      <t>サイダイ</t>
    </rPh>
    <rPh sb="10" eb="12">
      <t>マンエン</t>
    </rPh>
    <rPh sb="13" eb="15">
      <t>コジン</t>
    </rPh>
    <rPh sb="15" eb="18">
      <t>ジギョウシャ</t>
    </rPh>
    <rPh sb="19" eb="21">
      <t>サイダイ</t>
    </rPh>
    <rPh sb="24" eb="26">
      <t>マンエン</t>
    </rPh>
    <rPh sb="32" eb="34">
      <t>サクネン</t>
    </rPh>
    <rPh sb="35" eb="37">
      <t>ネンカン</t>
    </rPh>
    <rPh sb="38" eb="40">
      <t>ウリアゲ</t>
    </rPh>
    <rPh sb="43" eb="46">
      <t>ゲンショウブン</t>
    </rPh>
    <rPh sb="47" eb="49">
      <t>ジョウゲン</t>
    </rPh>
    <rPh sb="56" eb="58">
      <t>マンエン</t>
    </rPh>
    <rPh sb="58" eb="60">
      <t>ミマン</t>
    </rPh>
    <rPh sb="61" eb="62">
      <t>キ</t>
    </rPh>
    <rPh sb="63" eb="64">
      <t>ス</t>
    </rPh>
    <phoneticPr fontId="1"/>
  </si>
  <si>
    <t>対象前年度の総売上</t>
    <rPh sb="0" eb="2">
      <t>タイショウ</t>
    </rPh>
    <rPh sb="2" eb="5">
      <t>ゼンネンド</t>
    </rPh>
    <rPh sb="6" eb="7">
      <t>ソウ</t>
    </rPh>
    <rPh sb="7" eb="9">
      <t>ウリアゲ</t>
    </rPh>
    <phoneticPr fontId="1"/>
  </si>
  <si>
    <t>マイナス</t>
    <phoneticPr fontId="1"/>
  </si>
  <si>
    <t>＝</t>
    <phoneticPr fontId="1"/>
  </si>
  <si>
    <t>※対象期間の年月は御社の事業年度に合わせて編集してください。</t>
    <rPh sb="1" eb="3">
      <t>タイショウ</t>
    </rPh>
    <rPh sb="3" eb="5">
      <t>キカン</t>
    </rPh>
    <rPh sb="6" eb="7">
      <t>ネン</t>
    </rPh>
    <rPh sb="7" eb="8">
      <t>ツキ</t>
    </rPh>
    <rPh sb="9" eb="11">
      <t>オンシャ</t>
    </rPh>
    <rPh sb="12" eb="14">
      <t>ジギョウ</t>
    </rPh>
    <rPh sb="14" eb="16">
      <t>ネンド</t>
    </rPh>
    <rPh sb="17" eb="18">
      <t>ア</t>
    </rPh>
    <rPh sb="21" eb="23">
      <t>ヘンシュウ</t>
    </rPh>
    <phoneticPr fontId="1"/>
  </si>
  <si>
    <t>持続化給付金計算資料(2020年4月27日版)</t>
    <rPh sb="0" eb="3">
      <t>ジゾクカ</t>
    </rPh>
    <rPh sb="3" eb="6">
      <t>キュウフキン</t>
    </rPh>
    <rPh sb="6" eb="8">
      <t>ケイサン</t>
    </rPh>
    <rPh sb="8" eb="10">
      <t>シリョウ</t>
    </rPh>
    <rPh sb="15" eb="16">
      <t>ネン</t>
    </rPh>
    <rPh sb="17" eb="18">
      <t>ガツ</t>
    </rPh>
    <rPh sb="20" eb="21">
      <t>ニチ</t>
    </rPh>
    <rPh sb="21" eb="22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</si>
</sst>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&quot;約&quot;0%&quot;減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38" fontId="0" fillId="0" borderId="1" xfId="0" applyNumberFormat="1" applyBorder="1">
      <alignment vertical="center"/>
    </xf>
    <xf numFmtId="38" fontId="0" fillId="0" borderId="3" xfId="0" applyNumberFormat="1" applyBorder="1">
      <alignment vertical="center"/>
    </xf>
    <xf numFmtId="38" fontId="0" fillId="0" borderId="5" xfId="0" applyNumberFormat="1" applyBorder="1">
      <alignment vertical="center"/>
    </xf>
    <xf numFmtId="0" fontId="0" fillId="2" borderId="2" xfId="0" applyFill="1" applyBorder="1">
      <alignment vertical="center"/>
    </xf>
    <xf numFmtId="55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38" fontId="0" fillId="4" borderId="1" xfId="0" applyNumberForma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38" fontId="0" fillId="3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6" fontId="0" fillId="4" borderId="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55" fontId="0" fillId="2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8" fontId="0" fillId="0" borderId="8" xfId="0" applyNumberFormat="1" applyBorder="1">
      <alignment vertical="center"/>
    </xf>
    <xf numFmtId="55" fontId="0" fillId="2" borderId="5" xfId="0" applyNumberForma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55" fontId="0" fillId="0" borderId="4" xfId="0" applyNumberFormat="1" applyFill="1" applyBorder="1" applyAlignment="1">
      <alignment horizontal="center" vertical="center"/>
    </xf>
    <xf numFmtId="55" fontId="0" fillId="0" borderId="8" xfId="0" applyNumberFormat="1" applyFill="1" applyBorder="1" applyAlignment="1">
      <alignment horizontal="center" vertical="center"/>
    </xf>
    <xf numFmtId="55" fontId="0" fillId="0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/>
  </sheetViews>
  <sheetFormatPr defaultRowHeight="15.6" customHeight="1" x14ac:dyDescent="0.2"/>
  <cols>
    <col min="1" max="1" width="12" customWidth="1"/>
    <col min="2" max="13" width="11.5546875" customWidth="1"/>
    <col min="14" max="14" width="11.5546875" bestFit="1" customWidth="1"/>
  </cols>
  <sheetData>
    <row r="1" spans="1:15" ht="15.6" customHeight="1" x14ac:dyDescent="0.2">
      <c r="A1" t="s">
        <v>27</v>
      </c>
      <c r="O1" t="s">
        <v>14</v>
      </c>
    </row>
    <row r="2" spans="1:15" ht="15.6" customHeight="1" x14ac:dyDescent="0.2">
      <c r="O2" t="s">
        <v>15</v>
      </c>
    </row>
    <row r="3" spans="1:15" ht="15.6" customHeight="1" x14ac:dyDescent="0.2">
      <c r="O3" t="s">
        <v>26</v>
      </c>
    </row>
    <row r="4" spans="1:15" ht="15.6" customHeight="1" x14ac:dyDescent="0.2">
      <c r="A4" t="s">
        <v>2</v>
      </c>
      <c r="O4" t="s">
        <v>16</v>
      </c>
    </row>
    <row r="5" spans="1:15" ht="15.6" customHeight="1" x14ac:dyDescent="0.2">
      <c r="A5" t="s">
        <v>18</v>
      </c>
      <c r="O5" t="s">
        <v>17</v>
      </c>
    </row>
    <row r="6" spans="1:15" ht="15.6" customHeight="1" x14ac:dyDescent="0.2">
      <c r="A6" t="s">
        <v>19</v>
      </c>
    </row>
    <row r="7" spans="1:15" ht="15.6" customHeight="1" thickBot="1" x14ac:dyDescent="0.25"/>
    <row r="8" spans="1:15" ht="15.6" customHeight="1" x14ac:dyDescent="0.2">
      <c r="A8" s="19" t="s">
        <v>20</v>
      </c>
      <c r="B8" s="25">
        <v>43556</v>
      </c>
      <c r="C8" s="26">
        <v>43586</v>
      </c>
      <c r="D8" s="27">
        <v>43617</v>
      </c>
      <c r="E8" s="26">
        <v>43647</v>
      </c>
      <c r="F8" s="27">
        <v>43678</v>
      </c>
      <c r="G8" s="26">
        <v>43709</v>
      </c>
      <c r="H8" s="27">
        <v>43739</v>
      </c>
      <c r="I8" s="26">
        <v>43770</v>
      </c>
      <c r="J8" s="27">
        <v>43800</v>
      </c>
      <c r="K8" s="26">
        <v>43831</v>
      </c>
      <c r="L8" s="27">
        <v>43862</v>
      </c>
      <c r="M8" s="26">
        <v>43891</v>
      </c>
      <c r="N8" s="5" t="s">
        <v>1</v>
      </c>
    </row>
    <row r="9" spans="1:15" ht="15.6" customHeight="1" x14ac:dyDescent="0.2">
      <c r="A9" s="21"/>
      <c r="B9" s="3"/>
      <c r="C9" s="22"/>
      <c r="D9" s="1"/>
      <c r="E9" s="2"/>
      <c r="F9" s="1"/>
      <c r="G9" s="1"/>
      <c r="H9" s="1"/>
      <c r="I9" s="1"/>
      <c r="J9" s="1"/>
      <c r="K9" s="1"/>
      <c r="L9" s="1"/>
      <c r="M9" s="1"/>
      <c r="N9" s="9">
        <f>SUM(B9:M9)</f>
        <v>0</v>
      </c>
    </row>
    <row r="10" spans="1:15" ht="15.6" customHeight="1" x14ac:dyDescent="0.2">
      <c r="A10" s="19" t="s">
        <v>21</v>
      </c>
      <c r="B10" s="23">
        <f>EDATE(B8,12)</f>
        <v>43922</v>
      </c>
      <c r="C10" s="20">
        <f t="shared" ref="C10:M10" si="0">EDATE(C8,12)</f>
        <v>43952</v>
      </c>
      <c r="D10" s="5">
        <f t="shared" si="0"/>
        <v>43983</v>
      </c>
      <c r="E10" s="20">
        <f t="shared" si="0"/>
        <v>44013</v>
      </c>
      <c r="F10" s="5">
        <f t="shared" si="0"/>
        <v>44044</v>
      </c>
      <c r="G10" s="20">
        <f t="shared" si="0"/>
        <v>44075</v>
      </c>
      <c r="H10" s="5">
        <f t="shared" si="0"/>
        <v>44105</v>
      </c>
      <c r="I10" s="20">
        <f t="shared" si="0"/>
        <v>44136</v>
      </c>
      <c r="J10" s="5">
        <f t="shared" si="0"/>
        <v>44166</v>
      </c>
      <c r="K10" s="20">
        <f t="shared" si="0"/>
        <v>44197</v>
      </c>
      <c r="L10" s="5">
        <f t="shared" si="0"/>
        <v>44228</v>
      </c>
      <c r="M10" s="20">
        <f t="shared" si="0"/>
        <v>44256</v>
      </c>
      <c r="N10" s="5" t="s">
        <v>1</v>
      </c>
    </row>
    <row r="11" spans="1:15" ht="15.6" customHeight="1" x14ac:dyDescent="0.2">
      <c r="A11" s="21"/>
      <c r="B11" s="3"/>
      <c r="C11" s="22"/>
      <c r="D11" s="1"/>
      <c r="E11" s="2"/>
      <c r="F11" s="1"/>
      <c r="G11" s="1"/>
      <c r="H11" s="1"/>
      <c r="I11" s="1"/>
      <c r="J11" s="1"/>
      <c r="K11" s="1"/>
      <c r="L11" s="1"/>
      <c r="M11" s="1"/>
      <c r="N11" s="9">
        <f>SUM(B11:M11)</f>
        <v>0</v>
      </c>
    </row>
    <row r="12" spans="1:15" ht="15.6" customHeight="1" thickBot="1" x14ac:dyDescent="0.25">
      <c r="A12" s="4" t="s">
        <v>0</v>
      </c>
      <c r="B12" s="7" t="e">
        <f>SUM(1-(B11/B9))</f>
        <v>#DIV/0!</v>
      </c>
      <c r="C12" s="24" t="e">
        <f>SUM(1-(C11/C9))</f>
        <v>#DIV/0!</v>
      </c>
      <c r="D12" s="6" t="e">
        <f>SUM(1-(D11/D9))</f>
        <v>#DIV/0!</v>
      </c>
      <c r="E12" s="8" t="e">
        <f t="shared" ref="E12:N12" si="1">SUM(1-(E11/E9))</f>
        <v>#DIV/0!</v>
      </c>
      <c r="F12" s="6" t="e">
        <f t="shared" si="1"/>
        <v>#DIV/0!</v>
      </c>
      <c r="G12" s="6" t="e">
        <f t="shared" si="1"/>
        <v>#DIV/0!</v>
      </c>
      <c r="H12" s="6" t="e">
        <f t="shared" si="1"/>
        <v>#DIV/0!</v>
      </c>
      <c r="I12" s="6" t="e">
        <f t="shared" si="1"/>
        <v>#DIV/0!</v>
      </c>
      <c r="J12" s="6" t="e">
        <f t="shared" si="1"/>
        <v>#DIV/0!</v>
      </c>
      <c r="K12" s="6" t="e">
        <f t="shared" si="1"/>
        <v>#DIV/0!</v>
      </c>
      <c r="L12" s="6" t="e">
        <f t="shared" si="1"/>
        <v>#DIV/0!</v>
      </c>
      <c r="M12" s="6" t="e">
        <f t="shared" si="1"/>
        <v>#DIV/0!</v>
      </c>
      <c r="N12" s="6" t="e">
        <f t="shared" si="1"/>
        <v>#DIV/0!</v>
      </c>
    </row>
    <row r="15" spans="1:15" ht="15.6" customHeight="1" x14ac:dyDescent="0.2">
      <c r="A15" t="s">
        <v>3</v>
      </c>
    </row>
    <row r="16" spans="1:15" ht="15.6" customHeight="1" x14ac:dyDescent="0.2">
      <c r="A16" t="s">
        <v>4</v>
      </c>
    </row>
    <row r="17" spans="1:8" ht="15.6" customHeight="1" x14ac:dyDescent="0.2">
      <c r="A17" t="s">
        <v>22</v>
      </c>
    </row>
    <row r="19" spans="1:8" ht="15.6" customHeight="1" x14ac:dyDescent="0.2">
      <c r="A19" s="13" t="s">
        <v>13</v>
      </c>
      <c r="B19" s="13"/>
      <c r="C19" s="1"/>
    </row>
    <row r="21" spans="1:8" ht="15.6" customHeight="1" x14ac:dyDescent="0.2">
      <c r="A21" s="13" t="s">
        <v>23</v>
      </c>
      <c r="B21" s="13"/>
      <c r="C21" s="12" t="s">
        <v>24</v>
      </c>
      <c r="D21" s="13" t="s">
        <v>5</v>
      </c>
      <c r="E21" s="13"/>
      <c r="F21" s="12" t="s">
        <v>6</v>
      </c>
      <c r="G21" s="13" t="s">
        <v>7</v>
      </c>
      <c r="H21" s="13"/>
    </row>
    <row r="22" spans="1:8" ht="15.6" customHeight="1" x14ac:dyDescent="0.2">
      <c r="A22" s="14">
        <f>N9</f>
        <v>0</v>
      </c>
      <c r="B22" s="15"/>
      <c r="C22" s="12" t="s">
        <v>8</v>
      </c>
      <c r="D22" s="14">
        <f>SUM(C19*12)</f>
        <v>0</v>
      </c>
      <c r="E22" s="14"/>
      <c r="F22" s="12" t="s">
        <v>25</v>
      </c>
      <c r="G22" s="16">
        <f>ROUNDDOWN((A22-D22),-5)</f>
        <v>0</v>
      </c>
      <c r="H22" s="16"/>
    </row>
    <row r="24" spans="1:8" ht="15.6" customHeight="1" x14ac:dyDescent="0.2">
      <c r="F24" s="12" t="s">
        <v>11</v>
      </c>
    </row>
    <row r="25" spans="1:8" ht="15.6" customHeight="1" x14ac:dyDescent="0.2">
      <c r="A25" s="17" t="s">
        <v>9</v>
      </c>
      <c r="B25" s="17"/>
      <c r="C25" s="17"/>
      <c r="D25" s="17"/>
      <c r="E25" s="11">
        <v>2000000</v>
      </c>
      <c r="F25" s="10" t="str">
        <f>IF($G$22&gt;=2000000,"◯","✕")</f>
        <v>✕</v>
      </c>
    </row>
    <row r="26" spans="1:8" ht="15.6" customHeight="1" x14ac:dyDescent="0.2">
      <c r="A26" s="17" t="s">
        <v>10</v>
      </c>
      <c r="B26" s="17"/>
      <c r="C26" s="17"/>
      <c r="D26" s="17"/>
      <c r="E26" s="11">
        <f>G22</f>
        <v>0</v>
      </c>
      <c r="F26" s="10" t="str">
        <f>IF($G$22&lt;=2000000,"◯","✕")</f>
        <v>◯</v>
      </c>
    </row>
    <row r="28" spans="1:8" ht="15.6" customHeight="1" x14ac:dyDescent="0.2">
      <c r="A28" s="13" t="s">
        <v>12</v>
      </c>
      <c r="B28" s="13"/>
      <c r="C28" s="18">
        <f>INDEX(E25:F26,MATCH("◯",F25:F26,0),1)</f>
        <v>0</v>
      </c>
      <c r="D28" s="18"/>
    </row>
  </sheetData>
  <mergeCells count="13">
    <mergeCell ref="G22:H22"/>
    <mergeCell ref="A25:D25"/>
    <mergeCell ref="A26:D26"/>
    <mergeCell ref="A28:B28"/>
    <mergeCell ref="C28:D28"/>
    <mergeCell ref="A8:A9"/>
    <mergeCell ref="A10:A11"/>
    <mergeCell ref="A21:B21"/>
    <mergeCell ref="D21:E21"/>
    <mergeCell ref="G21:H21"/>
    <mergeCell ref="A19:B19"/>
    <mergeCell ref="A22:B22"/>
    <mergeCell ref="D22:E22"/>
  </mergeCells>
  <phoneticPr fontId="1"/>
  <conditionalFormatting sqref="B12:M12">
    <cfRule type="cellIs" dxfId="1" priority="1" operator="greaterThanOrEqual">
      <formula>0.5</formula>
    </cfRule>
  </conditionalFormatting>
  <pageMargins left="0.31496062992125984" right="0.31496062992125984" top="0.74803149606299213" bottom="0.74803149606299213" header="0.31496062992125984" footer="0.31496062992125984"/>
  <pageSetup paperSize="9" scale="88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/>
  </sheetViews>
  <sheetFormatPr defaultRowHeight="15.6" customHeight="1" x14ac:dyDescent="0.2"/>
  <cols>
    <col min="1" max="1" width="12" customWidth="1"/>
    <col min="2" max="13" width="11.5546875" customWidth="1"/>
    <col min="14" max="14" width="11.5546875" bestFit="1" customWidth="1"/>
  </cols>
  <sheetData>
    <row r="1" spans="1:15" ht="15.6" customHeight="1" x14ac:dyDescent="0.2">
      <c r="A1" t="s">
        <v>27</v>
      </c>
      <c r="O1" t="s">
        <v>14</v>
      </c>
    </row>
    <row r="2" spans="1:15" ht="15.6" customHeight="1" x14ac:dyDescent="0.2">
      <c r="O2" t="s">
        <v>15</v>
      </c>
    </row>
    <row r="3" spans="1:15" ht="15.6" customHeight="1" x14ac:dyDescent="0.2">
      <c r="O3" t="s">
        <v>26</v>
      </c>
    </row>
    <row r="4" spans="1:15" ht="15.6" customHeight="1" x14ac:dyDescent="0.2">
      <c r="A4" t="s">
        <v>2</v>
      </c>
      <c r="O4" t="s">
        <v>16</v>
      </c>
    </row>
    <row r="5" spans="1:15" ht="15.6" customHeight="1" x14ac:dyDescent="0.2">
      <c r="A5" t="s">
        <v>18</v>
      </c>
      <c r="O5" t="s">
        <v>17</v>
      </c>
    </row>
    <row r="6" spans="1:15" ht="15.6" customHeight="1" x14ac:dyDescent="0.2">
      <c r="A6" t="s">
        <v>19</v>
      </c>
    </row>
    <row r="7" spans="1:15" ht="15.6" customHeight="1" thickBot="1" x14ac:dyDescent="0.25"/>
    <row r="8" spans="1:15" ht="15.6" customHeight="1" x14ac:dyDescent="0.2">
      <c r="A8" s="19" t="s">
        <v>20</v>
      </c>
      <c r="B8" s="25">
        <v>43556</v>
      </c>
      <c r="C8" s="26">
        <v>43586</v>
      </c>
      <c r="D8" s="27">
        <v>43617</v>
      </c>
      <c r="E8" s="26">
        <v>43647</v>
      </c>
      <c r="F8" s="27">
        <v>43678</v>
      </c>
      <c r="G8" s="26">
        <v>43709</v>
      </c>
      <c r="H8" s="27">
        <v>43739</v>
      </c>
      <c r="I8" s="26">
        <v>43770</v>
      </c>
      <c r="J8" s="27">
        <v>43800</v>
      </c>
      <c r="K8" s="26">
        <v>43831</v>
      </c>
      <c r="L8" s="27">
        <v>43862</v>
      </c>
      <c r="M8" s="26">
        <v>43891</v>
      </c>
      <c r="N8" s="5" t="s">
        <v>1</v>
      </c>
    </row>
    <row r="9" spans="1:15" ht="15.6" customHeight="1" x14ac:dyDescent="0.2">
      <c r="A9" s="21"/>
      <c r="B9" s="3"/>
      <c r="C9" s="22"/>
      <c r="D9" s="1"/>
      <c r="E9" s="2"/>
      <c r="F9" s="1"/>
      <c r="G9" s="1"/>
      <c r="H9" s="1"/>
      <c r="I9" s="1"/>
      <c r="J9" s="1"/>
      <c r="K9" s="1"/>
      <c r="L9" s="1"/>
      <c r="M9" s="1"/>
      <c r="N9" s="9">
        <f>SUM(B9:M9)</f>
        <v>0</v>
      </c>
    </row>
    <row r="10" spans="1:15" ht="15.6" customHeight="1" x14ac:dyDescent="0.2">
      <c r="A10" s="19" t="s">
        <v>21</v>
      </c>
      <c r="B10" s="23">
        <f>EDATE(B8,12)</f>
        <v>43922</v>
      </c>
      <c r="C10" s="20">
        <f t="shared" ref="C10:M10" si="0">EDATE(C8,12)</f>
        <v>43952</v>
      </c>
      <c r="D10" s="5">
        <f t="shared" si="0"/>
        <v>43983</v>
      </c>
      <c r="E10" s="20">
        <f t="shared" si="0"/>
        <v>44013</v>
      </c>
      <c r="F10" s="5">
        <f t="shared" si="0"/>
        <v>44044</v>
      </c>
      <c r="G10" s="20">
        <f t="shared" si="0"/>
        <v>44075</v>
      </c>
      <c r="H10" s="5">
        <f t="shared" si="0"/>
        <v>44105</v>
      </c>
      <c r="I10" s="20">
        <f t="shared" si="0"/>
        <v>44136</v>
      </c>
      <c r="J10" s="5">
        <f t="shared" si="0"/>
        <v>44166</v>
      </c>
      <c r="K10" s="20">
        <f t="shared" si="0"/>
        <v>44197</v>
      </c>
      <c r="L10" s="5">
        <f t="shared" si="0"/>
        <v>44228</v>
      </c>
      <c r="M10" s="20">
        <f t="shared" si="0"/>
        <v>44256</v>
      </c>
      <c r="N10" s="5" t="s">
        <v>1</v>
      </c>
    </row>
    <row r="11" spans="1:15" ht="15.6" customHeight="1" x14ac:dyDescent="0.2">
      <c r="A11" s="21"/>
      <c r="B11" s="3"/>
      <c r="C11" s="22"/>
      <c r="D11" s="1"/>
      <c r="E11" s="2"/>
      <c r="F11" s="1"/>
      <c r="G11" s="1"/>
      <c r="H11" s="1"/>
      <c r="I11" s="1"/>
      <c r="J11" s="1"/>
      <c r="K11" s="1"/>
      <c r="L11" s="1"/>
      <c r="M11" s="1"/>
      <c r="N11" s="9">
        <f>SUM(B11:M11)</f>
        <v>0</v>
      </c>
    </row>
    <row r="12" spans="1:15" ht="15.6" customHeight="1" thickBot="1" x14ac:dyDescent="0.25">
      <c r="A12" s="4" t="s">
        <v>0</v>
      </c>
      <c r="B12" s="7" t="e">
        <f>SUM(1-(B11/B9))</f>
        <v>#DIV/0!</v>
      </c>
      <c r="C12" s="24" t="e">
        <f>SUM(1-(C11/C9))</f>
        <v>#DIV/0!</v>
      </c>
      <c r="D12" s="6" t="e">
        <f>SUM(1-(D11/D9))</f>
        <v>#DIV/0!</v>
      </c>
      <c r="E12" s="8" t="e">
        <f t="shared" ref="E12:N12" si="1">SUM(1-(E11/E9))</f>
        <v>#DIV/0!</v>
      </c>
      <c r="F12" s="6" t="e">
        <f t="shared" si="1"/>
        <v>#DIV/0!</v>
      </c>
      <c r="G12" s="6" t="e">
        <f t="shared" si="1"/>
        <v>#DIV/0!</v>
      </c>
      <c r="H12" s="6" t="e">
        <f t="shared" si="1"/>
        <v>#DIV/0!</v>
      </c>
      <c r="I12" s="6" t="e">
        <f t="shared" si="1"/>
        <v>#DIV/0!</v>
      </c>
      <c r="J12" s="6" t="e">
        <f t="shared" si="1"/>
        <v>#DIV/0!</v>
      </c>
      <c r="K12" s="6" t="e">
        <f t="shared" si="1"/>
        <v>#DIV/0!</v>
      </c>
      <c r="L12" s="6" t="e">
        <f t="shared" si="1"/>
        <v>#DIV/0!</v>
      </c>
      <c r="M12" s="6" t="e">
        <f t="shared" si="1"/>
        <v>#DIV/0!</v>
      </c>
      <c r="N12" s="6" t="e">
        <f t="shared" si="1"/>
        <v>#DIV/0!</v>
      </c>
    </row>
    <row r="15" spans="1:15" ht="15.6" customHeight="1" x14ac:dyDescent="0.2">
      <c r="A15" t="s">
        <v>3</v>
      </c>
    </row>
    <row r="16" spans="1:15" ht="15.6" customHeight="1" x14ac:dyDescent="0.2">
      <c r="A16" t="s">
        <v>4</v>
      </c>
    </row>
    <row r="17" spans="1:8" ht="15.6" customHeight="1" x14ac:dyDescent="0.2">
      <c r="A17" t="s">
        <v>22</v>
      </c>
    </row>
    <row r="19" spans="1:8" ht="15.6" customHeight="1" x14ac:dyDescent="0.2">
      <c r="A19" s="13" t="s">
        <v>13</v>
      </c>
      <c r="B19" s="13"/>
      <c r="C19" s="1"/>
    </row>
    <row r="21" spans="1:8" ht="15.6" customHeight="1" x14ac:dyDescent="0.2">
      <c r="A21" s="13" t="s">
        <v>23</v>
      </c>
      <c r="B21" s="13"/>
      <c r="C21" s="12" t="s">
        <v>24</v>
      </c>
      <c r="D21" s="13" t="s">
        <v>5</v>
      </c>
      <c r="E21" s="13"/>
      <c r="F21" s="12" t="s">
        <v>6</v>
      </c>
      <c r="G21" s="13" t="s">
        <v>7</v>
      </c>
      <c r="H21" s="13"/>
    </row>
    <row r="22" spans="1:8" ht="15.6" customHeight="1" x14ac:dyDescent="0.2">
      <c r="A22" s="14">
        <f>N9</f>
        <v>0</v>
      </c>
      <c r="B22" s="15"/>
      <c r="C22" s="12" t="s">
        <v>8</v>
      </c>
      <c r="D22" s="14">
        <f>SUM(C19*12)</f>
        <v>0</v>
      </c>
      <c r="E22" s="14"/>
      <c r="F22" s="12" t="s">
        <v>25</v>
      </c>
      <c r="G22" s="16">
        <f>ROUNDDOWN((A22-D22),-5)</f>
        <v>0</v>
      </c>
      <c r="H22" s="16"/>
    </row>
    <row r="24" spans="1:8" ht="15.6" customHeight="1" x14ac:dyDescent="0.2">
      <c r="F24" s="12" t="s">
        <v>11</v>
      </c>
    </row>
    <row r="25" spans="1:8" ht="15.6" customHeight="1" x14ac:dyDescent="0.2">
      <c r="A25" s="17" t="s">
        <v>9</v>
      </c>
      <c r="B25" s="17"/>
      <c r="C25" s="17"/>
      <c r="D25" s="17"/>
      <c r="E25" s="11">
        <v>1000000</v>
      </c>
      <c r="F25" s="10" t="str">
        <f>IF($G$22&gt;=1000000,"◯","✕")</f>
        <v>✕</v>
      </c>
    </row>
    <row r="26" spans="1:8" ht="15.6" customHeight="1" x14ac:dyDescent="0.2">
      <c r="A26" s="17" t="s">
        <v>10</v>
      </c>
      <c r="B26" s="17"/>
      <c r="C26" s="17"/>
      <c r="D26" s="17"/>
      <c r="E26" s="11">
        <f>G22</f>
        <v>0</v>
      </c>
      <c r="F26" s="10" t="str">
        <f>IF($G$22&lt;=1000000,"◯","✕")</f>
        <v>◯</v>
      </c>
    </row>
    <row r="28" spans="1:8" ht="15.6" customHeight="1" x14ac:dyDescent="0.2">
      <c r="A28" s="13" t="s">
        <v>12</v>
      </c>
      <c r="B28" s="13"/>
      <c r="C28" s="18">
        <f>INDEX(E25:F26,MATCH("◯",F25:F26,0),1)</f>
        <v>0</v>
      </c>
      <c r="D28" s="18"/>
    </row>
  </sheetData>
  <mergeCells count="13">
    <mergeCell ref="A22:B22"/>
    <mergeCell ref="D22:E22"/>
    <mergeCell ref="G22:H22"/>
    <mergeCell ref="A25:D25"/>
    <mergeCell ref="A26:D26"/>
    <mergeCell ref="A28:B28"/>
    <mergeCell ref="C28:D28"/>
    <mergeCell ref="A8:A9"/>
    <mergeCell ref="A10:A11"/>
    <mergeCell ref="A19:B19"/>
    <mergeCell ref="A21:B21"/>
    <mergeCell ref="D21:E21"/>
    <mergeCell ref="G21:H21"/>
  </mergeCells>
  <phoneticPr fontId="1"/>
  <conditionalFormatting sqref="B12:M12">
    <cfRule type="cellIs" dxfId="0" priority="1" operator="greaterThanOrEqual">
      <formula>0.5</formula>
    </cfRule>
  </conditionalFormatting>
  <pageMargins left="0.31496062992125984" right="0.31496062992125984" top="0.74803149606299213" bottom="0.74803149606299213" header="0.31496062992125984" footer="0.31496062992125984"/>
  <pageSetup paperSize="9" scale="8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法人</vt:lpstr>
      <vt:lpstr>個人事業主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 takatoshi</dc:creator>
  <cp:lastModifiedBy>iwasaki takatoshi</cp:lastModifiedBy>
  <cp:lastPrinted>2020-04-22T05:07:54Z</cp:lastPrinted>
  <dcterms:created xsi:type="dcterms:W3CDTF">2020-04-22T03:42:15Z</dcterms:created>
  <dcterms:modified xsi:type="dcterms:W3CDTF">2020-04-27T07:02:41Z</dcterms:modified>
</cp:coreProperties>
</file>